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0116"/>
  <workbookPr hidePivotFieldList="1" autoCompressPictures="0"/>
  <mc:AlternateContent xmlns:mc="http://schemas.openxmlformats.org/markup-compatibility/2006">
    <mc:Choice Requires="x15">
      <x15ac:absPath xmlns:x15ac="http://schemas.microsoft.com/office/spreadsheetml/2010/11/ac" url="/Users/rrk04_1/Downloads/"/>
    </mc:Choice>
  </mc:AlternateContent>
  <bookViews>
    <workbookView xWindow="0" yWindow="460" windowWidth="23200" windowHeight="14740" tabRatio="500" xr2:uid="{00000000-000D-0000-FFFF-FFFF00000000}"/>
  </bookViews>
  <sheets>
    <sheet name="Weekly Shift Schedule with Pay" sheetId="1" r:id="rId1"/>
    <sheet name="Shift Data" sheetId="2" r:id="rId2"/>
    <sheet name="Employee IDs with Pay Rate" sheetId="3" r:id="rId3"/>
  </sheets>
  <definedNames>
    <definedName name="_xlnm._FilterDatabase" localSheetId="2" hidden="1">'Employee IDs with Pay Rate'!$B$2:$C$22</definedName>
    <definedName name="_xlnm._FilterDatabase" localSheetId="1" hidden="1">'Shift Data'!$B$2:$E$10</definedName>
    <definedName name="solver_eng" localSheetId="1" hidden="1">1</definedName>
    <definedName name="solver_lin" localSheetId="1" hidden="1">2</definedName>
    <definedName name="solver_neg" localSheetId="1" hidden="1">1</definedName>
    <definedName name="solver_num" localSheetId="1" hidden="1">0</definedName>
    <definedName name="solver_opt" localSheetId="1" hidden="1">'Shift Data'!$B$20</definedName>
    <definedName name="solver_typ" localSheetId="1" hidden="1">1</definedName>
    <definedName name="solver_val" localSheetId="1" hidden="1">0</definedName>
    <definedName name="solver_ver" localSheetId="1" hidden="1">2</definedName>
  </definedName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1" i="1" l="1"/>
  <c r="J12" i="1"/>
  <c r="J13" i="1"/>
  <c r="J14" i="1"/>
  <c r="J15" i="1"/>
  <c r="J16" i="1"/>
  <c r="J17" i="1"/>
  <c r="J18" i="1"/>
  <c r="J19" i="1"/>
  <c r="J20" i="1"/>
  <c r="J10" i="1"/>
  <c r="J7" i="1"/>
  <c r="J8" i="1"/>
  <c r="J9" i="1"/>
  <c r="J6" i="1"/>
  <c r="K6" i="1"/>
  <c r="L6" i="1"/>
  <c r="K7" i="1"/>
  <c r="L7" i="1"/>
  <c r="K8" i="1"/>
  <c r="L8" i="1"/>
  <c r="K9" i="1"/>
  <c r="L9" i="1"/>
  <c r="L21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K17" i="1"/>
  <c r="L17" i="1"/>
  <c r="K18" i="1"/>
  <c r="L18" i="1"/>
  <c r="K19" i="1"/>
  <c r="L19" i="1"/>
  <c r="K20" i="1"/>
  <c r="L20" i="1"/>
  <c r="C5" i="1"/>
  <c r="D5" i="1"/>
  <c r="E5" i="1"/>
  <c r="F5" i="1"/>
  <c r="G5" i="1"/>
  <c r="H5" i="1"/>
  <c r="I5" i="1"/>
</calcChain>
</file>

<file path=xl/sharedStrings.xml><?xml version="1.0" encoding="utf-8"?>
<sst xmlns="http://schemas.openxmlformats.org/spreadsheetml/2006/main" count="66" uniqueCount="33">
  <si>
    <t>WEEK BEGINNING:</t>
  </si>
  <si>
    <t>EMPLOYEE ID</t>
  </si>
  <si>
    <t>MON</t>
  </si>
  <si>
    <t>TUES</t>
  </si>
  <si>
    <t>WED</t>
  </si>
  <si>
    <t>THURS</t>
  </si>
  <si>
    <t>FRI</t>
  </si>
  <si>
    <t>SAT</t>
  </si>
  <si>
    <t>SUN</t>
  </si>
  <si>
    <t>HOURS</t>
  </si>
  <si>
    <t>PAY</t>
  </si>
  <si>
    <t>BEGIN</t>
  </si>
  <si>
    <t>END</t>
  </si>
  <si>
    <t>Day</t>
  </si>
  <si>
    <t>Afternoon</t>
  </si>
  <si>
    <t>Evening</t>
  </si>
  <si>
    <t>Night</t>
  </si>
  <si>
    <t>Half Time</t>
  </si>
  <si>
    <t>Swing Shift</t>
  </si>
  <si>
    <t>Vacation</t>
  </si>
  <si>
    <t>40587 - Cara C.</t>
  </si>
  <si>
    <t>42867 - Alex D.</t>
  </si>
  <si>
    <t>52186 - Nathan M.</t>
  </si>
  <si>
    <t>49862 - Daniel H.</t>
  </si>
  <si>
    <t>EMPLOYEE_ID</t>
  </si>
  <si>
    <t>PAY_RATE</t>
  </si>
  <si>
    <t>SHIFT_TYPE</t>
  </si>
  <si>
    <t>RATE</t>
  </si>
  <si>
    <t>OFF</t>
  </si>
  <si>
    <t>TOTAL COST</t>
  </si>
  <si>
    <t>WEEKLY EMPLOYEE SCHEDULE TEMPLATE</t>
  </si>
  <si>
    <t>CLICK HERE TO CREATE WEEKLY EMPLOYEE SCHEDULE TEMPLATES IN SMARTSHEET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</si>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</sst>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[$-409]h:mm\ AM/PM;@"/>
    <numFmt numFmtId="166" formatCode="mm/dd/yyyy"/>
  </numFmts>
  <fonts count="18" x14ac:knownFonts="1">
    <font>
      <sz val="12"/>
      <color theme="1"/>
      <name val="Calibri"/>
      <family val="2"/>
      <scheme val="minor"/>
    </font>
    <font>
      <sz val="12"/>
      <color indexed="8"/>
      <name val="Gill Sans MT"/>
      <family val="2"/>
    </font>
    <font>
      <sz val="12"/>
      <color indexed="9"/>
      <name val="Gill Sans MT"/>
      <family val="2"/>
    </font>
    <font>
      <sz val="8"/>
      <name val="Verdana"/>
      <family val="2"/>
    </font>
    <font>
      <u/>
      <sz val="12"/>
      <color indexed="12"/>
      <name val="Calibri"/>
      <family val="2"/>
    </font>
    <font>
      <sz val="12"/>
      <color indexed="8"/>
      <name val="Century Gothic"/>
      <family val="1"/>
    </font>
    <font>
      <sz val="14"/>
      <color indexed="8"/>
      <name val="Century Gothic"/>
      <family val="1"/>
    </font>
    <font>
      <b/>
      <sz val="10"/>
      <color indexed="9"/>
      <name val="Century Gothic"/>
      <family val="1"/>
    </font>
    <font>
      <sz val="10"/>
      <color indexed="8"/>
      <name val="Century Gothic"/>
      <family val="1"/>
    </font>
    <font>
      <sz val="9"/>
      <color indexed="8"/>
      <name val="Century Gothic"/>
      <family val="1"/>
    </font>
    <font>
      <sz val="12"/>
      <color theme="1"/>
      <name val="Arial"/>
      <family val="2"/>
    </font>
    <font>
      <b/>
      <sz val="20"/>
      <color theme="0" tint="-0.34998626667073579"/>
      <name val="Century Gothic"/>
      <family val="1"/>
    </font>
    <font>
      <sz val="12"/>
      <color theme="1"/>
      <name val="Century Gothic"/>
      <family val="1"/>
    </font>
    <font>
      <b/>
      <sz val="22"/>
      <color theme="8" tint="-0.499984740745262"/>
      <name val="Century Gothic"/>
      <family val="1"/>
    </font>
    <font>
      <sz val="22"/>
      <color theme="1" tint="0.499984740745262"/>
      <name val="Century Gothic"/>
      <family val="1"/>
    </font>
    <font>
      <b/>
      <sz val="10"/>
      <color theme="9" tint="-0.249977111117893"/>
      <name val="Century Gothic"/>
      <family val="1"/>
    </font>
    <font>
      <b/>
      <sz val="9"/>
      <color indexed="9"/>
      <name val="Century Gothic"/>
      <family val="1"/>
    </font>
    <font>
      <b/>
      <sz val="20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3C25B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NumberFormat="1"/>
    <xf numFmtId="0" fontId="1" fillId="0" borderId="0" xfId="0" applyFont="1" applyAlignment="1">
      <alignment vertical="center"/>
    </xf>
    <xf numFmtId="0" fontId="1" fillId="0" borderId="1" xfId="0" applyFont="1" applyFill="1" applyBorder="1" applyAlignment="1">
      <alignment horizontal="left" indent="1"/>
    </xf>
    <xf numFmtId="165" fontId="1" fillId="0" borderId="1" xfId="0" applyNumberFormat="1" applyFont="1" applyFill="1" applyBorder="1" applyAlignment="1">
      <alignment horizontal="right" indent="1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/>
    <xf numFmtId="0" fontId="2" fillId="3" borderId="1" xfId="0" applyFont="1" applyFill="1" applyBorder="1" applyAlignment="1">
      <alignment horizontal="left" indent="1"/>
    </xf>
    <xf numFmtId="0" fontId="2" fillId="3" borderId="1" xfId="0" applyFont="1" applyFill="1" applyBorder="1" applyAlignment="1">
      <alignment horizontal="left" vertical="center" indent="1"/>
    </xf>
    <xf numFmtId="164" fontId="1" fillId="0" borderId="1" xfId="0" applyNumberFormat="1" applyFont="1" applyFill="1" applyBorder="1" applyAlignment="1">
      <alignment horizontal="left" indent="1"/>
    </xf>
    <xf numFmtId="0" fontId="0" fillId="0" borderId="1" xfId="0" applyFill="1" applyBorder="1" applyAlignment="1">
      <alignment horizontal="left" indent="1"/>
    </xf>
    <xf numFmtId="164" fontId="0" fillId="0" borderId="1" xfId="0" applyNumberFormat="1" applyFill="1" applyBorder="1" applyAlignment="1">
      <alignment horizontal="left" indent="1"/>
    </xf>
    <xf numFmtId="0" fontId="0" fillId="0" borderId="1" xfId="0" applyBorder="1"/>
    <xf numFmtId="0" fontId="5" fillId="0" borderId="0" xfId="0" applyFont="1"/>
    <xf numFmtId="14" fontId="6" fillId="0" borderId="0" xfId="0" applyNumberFormat="1" applyFont="1" applyFill="1" applyAlignment="1"/>
    <xf numFmtId="0" fontId="5" fillId="0" borderId="0" xfId="0" applyFont="1" applyFill="1"/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right" vertical="center" indent="1"/>
    </xf>
    <xf numFmtId="0" fontId="9" fillId="0" borderId="1" xfId="0" applyFont="1" applyBorder="1" applyAlignment="1">
      <alignment horizontal="left" vertical="center" indent="1"/>
    </xf>
    <xf numFmtId="0" fontId="10" fillId="0" borderId="0" xfId="0" applyFont="1"/>
    <xf numFmtId="0" fontId="11" fillId="0" borderId="0" xfId="0" applyFont="1" applyAlignment="1">
      <alignment vertical="center"/>
    </xf>
    <xf numFmtId="0" fontId="12" fillId="0" borderId="0" xfId="0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5" fillId="0" borderId="0" xfId="0" applyFont="1" applyFill="1" applyAlignment="1">
      <alignment horizontal="right" indent="1"/>
    </xf>
    <xf numFmtId="166" fontId="5" fillId="0" borderId="0" xfId="0" applyNumberFormat="1" applyFont="1" applyFill="1" applyAlignment="1">
      <alignment horizontal="left"/>
    </xf>
    <xf numFmtId="166" fontId="16" fillId="3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right" vertical="center" indent="1"/>
    </xf>
    <xf numFmtId="0" fontId="7" fillId="4" borderId="1" xfId="0" applyFont="1" applyFill="1" applyBorder="1" applyAlignment="1">
      <alignment horizontal="center" vertical="center"/>
    </xf>
    <xf numFmtId="0" fontId="17" fillId="5" borderId="0" xfId="1" applyFont="1" applyFill="1" applyAlignment="1" applyProtection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goo.gl/8yNMq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469900</xdr:colOff>
      <xdr:row>0</xdr:row>
      <xdr:rowOff>0</xdr:rowOff>
    </xdr:from>
    <xdr:to>
      <xdr:col>12</xdr:col>
      <xdr:colOff>114300</xdr:colOff>
      <xdr:row>1</xdr:row>
      <xdr:rowOff>203729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20630F-0920-AE46-993B-B9EF90B95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78700" y="0"/>
          <a:ext cx="3403600" cy="6736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goo.gl/8yNMq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</sheetPr>
  <dimension ref="B1:O61"/>
  <sheetViews>
    <sheetView showGridLines="0" tabSelected="1" workbookViewId="0">
      <selection activeCell="N14" sqref="N14"/>
    </sheetView>
  </sheetViews>
  <sheetFormatPr baseColWidth="10" defaultColWidth="10.83203125" defaultRowHeight="16" x14ac:dyDescent="0.2"/>
  <cols>
    <col min="1" max="1" width="3.33203125" style="1" customWidth="1"/>
    <col min="2" max="2" width="21.5" style="1" customWidth="1"/>
    <col min="3" max="3" width="11.6640625" style="1" bestFit="1" customWidth="1"/>
    <col min="4" max="9" width="10.83203125" style="1"/>
    <col min="10" max="11" width="12" style="1" customWidth="1"/>
    <col min="12" max="12" width="14.5" style="1" customWidth="1"/>
    <col min="13" max="13" width="3.33203125" style="1" customWidth="1"/>
    <col min="14" max="16384" width="10.83203125" style="1"/>
  </cols>
  <sheetData>
    <row r="1" spans="2:15" s="24" customFormat="1" ht="37" customHeight="1" x14ac:dyDescent="0.2">
      <c r="B1" s="25" t="s">
        <v>30</v>
      </c>
      <c r="C1" s="26"/>
      <c r="D1" s="27"/>
      <c r="E1" s="27"/>
      <c r="F1" s="27"/>
      <c r="G1" s="27"/>
      <c r="H1" s="27"/>
      <c r="I1" s="27"/>
      <c r="J1" s="28"/>
      <c r="K1" s="26"/>
      <c r="L1" s="26"/>
      <c r="M1" s="26"/>
    </row>
    <row r="2" spans="2:15" ht="26" customHeight="1" x14ac:dyDescent="0.2">
      <c r="B2" s="29" t="s">
        <v>0</v>
      </c>
      <c r="C2" s="30">
        <v>43592</v>
      </c>
      <c r="D2" s="16"/>
      <c r="E2" s="16"/>
      <c r="F2" s="16"/>
      <c r="G2" s="16"/>
      <c r="H2" s="17"/>
      <c r="I2" s="17"/>
      <c r="J2" s="17"/>
      <c r="K2" s="17"/>
      <c r="L2" s="17"/>
      <c r="M2" s="15"/>
      <c r="N2" s="15"/>
      <c r="O2" s="15"/>
    </row>
    <row r="3" spans="2:15" ht="11" customHeight="1" x14ac:dyDescent="0.2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5"/>
      <c r="N3" s="15"/>
      <c r="O3" s="15"/>
    </row>
    <row r="4" spans="2:15" s="4" customFormat="1" ht="22" customHeight="1" x14ac:dyDescent="0.2">
      <c r="B4" s="33" t="s">
        <v>1</v>
      </c>
      <c r="C4" s="20" t="s">
        <v>2</v>
      </c>
      <c r="D4" s="20" t="s">
        <v>3</v>
      </c>
      <c r="E4" s="20" t="s">
        <v>4</v>
      </c>
      <c r="F4" s="20" t="s">
        <v>5</v>
      </c>
      <c r="G4" s="20" t="s">
        <v>6</v>
      </c>
      <c r="H4" s="20" t="s">
        <v>7</v>
      </c>
      <c r="I4" s="20" t="s">
        <v>8</v>
      </c>
      <c r="J4" s="33" t="s">
        <v>9</v>
      </c>
      <c r="K4" s="33" t="s">
        <v>27</v>
      </c>
      <c r="L4" s="33" t="s">
        <v>10</v>
      </c>
      <c r="M4" s="18"/>
      <c r="N4" s="18"/>
      <c r="O4" s="18"/>
    </row>
    <row r="5" spans="2:15" s="4" customFormat="1" ht="22" customHeight="1" x14ac:dyDescent="0.2">
      <c r="B5" s="33"/>
      <c r="C5" s="31">
        <f>C2</f>
        <v>43592</v>
      </c>
      <c r="D5" s="31">
        <f>C5+1</f>
        <v>43593</v>
      </c>
      <c r="E5" s="31">
        <f t="shared" ref="E5:I5" si="0">D5+1</f>
        <v>43594</v>
      </c>
      <c r="F5" s="31">
        <f t="shared" si="0"/>
        <v>43595</v>
      </c>
      <c r="G5" s="31">
        <f t="shared" si="0"/>
        <v>43596</v>
      </c>
      <c r="H5" s="31">
        <f t="shared" si="0"/>
        <v>43597</v>
      </c>
      <c r="I5" s="31">
        <f t="shared" si="0"/>
        <v>43598</v>
      </c>
      <c r="J5" s="33"/>
      <c r="K5" s="33"/>
      <c r="L5" s="33"/>
      <c r="M5" s="18"/>
      <c r="N5" s="18"/>
      <c r="O5" s="18"/>
    </row>
    <row r="6" spans="2:15" ht="18" customHeight="1" x14ac:dyDescent="0.2">
      <c r="B6" s="23" t="s">
        <v>20</v>
      </c>
      <c r="C6" s="23" t="s">
        <v>13</v>
      </c>
      <c r="D6" s="23" t="s">
        <v>13</v>
      </c>
      <c r="E6" s="23" t="s">
        <v>13</v>
      </c>
      <c r="F6" s="23" t="s">
        <v>13</v>
      </c>
      <c r="G6" s="23" t="s">
        <v>13</v>
      </c>
      <c r="H6" s="23" t="s">
        <v>28</v>
      </c>
      <c r="I6" s="23" t="s">
        <v>28</v>
      </c>
      <c r="J6" s="21">
        <f>VLOOKUP(C6,'Shift Data'!$B$3:$E$20,4)+VLOOKUP(D6,'Shift Data'!$B$3:$E$10,4)+VLOOKUP(E6,'Shift Data'!$B$3:$E$20,4)+VLOOKUP(F6,'Shift Data'!$B$3:$E$20,4)+VLOOKUP(G6,'Shift Data'!$B$3:$E$20,4)+VLOOKUP(H6,'Shift Data'!$B$3:$E$20,2)+VLOOKUP(I6,'Shift Data'!$B$3:$E$20,2)</f>
        <v>40</v>
      </c>
      <c r="K6" s="22">
        <f>VLOOKUP(B6,'Employee IDs with Pay Rate'!$B$3:$C$22,2)</f>
        <v>23.14</v>
      </c>
      <c r="L6" s="22">
        <f>J6*K6</f>
        <v>925.6</v>
      </c>
      <c r="M6" s="15"/>
      <c r="N6" s="15"/>
      <c r="O6" s="15"/>
    </row>
    <row r="7" spans="2:15" ht="18" customHeight="1" x14ac:dyDescent="0.2">
      <c r="B7" s="23" t="s">
        <v>21</v>
      </c>
      <c r="C7" s="23" t="s">
        <v>16</v>
      </c>
      <c r="D7" s="23" t="s">
        <v>18</v>
      </c>
      <c r="E7" s="23" t="s">
        <v>16</v>
      </c>
      <c r="F7" s="23" t="s">
        <v>18</v>
      </c>
      <c r="G7" s="23" t="s">
        <v>18</v>
      </c>
      <c r="H7" s="23" t="s">
        <v>28</v>
      </c>
      <c r="I7" s="23" t="s">
        <v>28</v>
      </c>
      <c r="J7" s="21">
        <f>VLOOKUP(C7,'Shift Data'!$B$3:$E$20,4)+VLOOKUP(D7,'Shift Data'!$B$3:$E$10,4)+VLOOKUP(E7,'Shift Data'!$B$3:$E$20,4)+VLOOKUP(F7,'Shift Data'!$B$3:$E$20,4)+VLOOKUP(G7,'Shift Data'!$B$3:$E$20,4)+VLOOKUP(H7,'Shift Data'!$B$3:$E$20,2)+VLOOKUP(I7,'Shift Data'!$B$3:$E$20,2)</f>
        <v>32.5</v>
      </c>
      <c r="K7" s="22">
        <f>VLOOKUP(B7,'Employee IDs with Pay Rate'!$B$3:$C$22,2)</f>
        <v>17.16</v>
      </c>
      <c r="L7" s="22">
        <f t="shared" ref="L7:L20" si="1">J7*K7</f>
        <v>557.70000000000005</v>
      </c>
      <c r="M7" s="15"/>
      <c r="N7" s="15"/>
      <c r="O7" s="15"/>
    </row>
    <row r="8" spans="2:15" ht="18" customHeight="1" x14ac:dyDescent="0.2">
      <c r="B8" s="23" t="s">
        <v>22</v>
      </c>
      <c r="C8" s="23" t="s">
        <v>17</v>
      </c>
      <c r="D8" s="23" t="s">
        <v>17</v>
      </c>
      <c r="E8" s="23" t="s">
        <v>17</v>
      </c>
      <c r="F8" s="23" t="s">
        <v>17</v>
      </c>
      <c r="G8" s="23" t="s">
        <v>17</v>
      </c>
      <c r="H8" s="23" t="s">
        <v>28</v>
      </c>
      <c r="I8" s="23" t="s">
        <v>28</v>
      </c>
      <c r="J8" s="21">
        <f>VLOOKUP(C8,'Shift Data'!$B$3:$E$20,4)+VLOOKUP(D8,'Shift Data'!$B$3:$E$10,4)+VLOOKUP(E8,'Shift Data'!$B$3:$E$20,4)+VLOOKUP(F8,'Shift Data'!$B$3:$E$20,4)+VLOOKUP(G8,'Shift Data'!$B$3:$E$20,4)+VLOOKUP(H8,'Shift Data'!$B$3:$E$20,2)+VLOOKUP(I8,'Shift Data'!$B$3:$E$20,2)</f>
        <v>20</v>
      </c>
      <c r="K8" s="22">
        <f>VLOOKUP(B8,'Employee IDs with Pay Rate'!$B$3:$C$22,2)</f>
        <v>32.42</v>
      </c>
      <c r="L8" s="22">
        <f t="shared" si="1"/>
        <v>648.40000000000009</v>
      </c>
      <c r="M8" s="15"/>
      <c r="N8" s="15"/>
      <c r="O8" s="15"/>
    </row>
    <row r="9" spans="2:15" ht="18" customHeight="1" x14ac:dyDescent="0.2">
      <c r="B9" s="23" t="s">
        <v>23</v>
      </c>
      <c r="C9" s="23" t="s">
        <v>16</v>
      </c>
      <c r="D9" s="23" t="s">
        <v>18</v>
      </c>
      <c r="E9" s="23" t="s">
        <v>14</v>
      </c>
      <c r="F9" s="23" t="s">
        <v>14</v>
      </c>
      <c r="G9" s="23" t="s">
        <v>14</v>
      </c>
      <c r="H9" s="23" t="s">
        <v>28</v>
      </c>
      <c r="I9" s="23" t="s">
        <v>28</v>
      </c>
      <c r="J9" s="21">
        <f>VLOOKUP(C9,'Shift Data'!$B$3:$E$20,4)+VLOOKUP(D9,'Shift Data'!$B$3:$E$10,4)+VLOOKUP(E9,'Shift Data'!$B$3:$E$20,4)+VLOOKUP(F9,'Shift Data'!$B$3:$E$20,4)+VLOOKUP(G9,'Shift Data'!$B$3:$E$20,4)+VLOOKUP(H9,'Shift Data'!$B$3:$E$20,2)+VLOOKUP(I9,'Shift Data'!$B$3:$E$20,2)</f>
        <v>37.5</v>
      </c>
      <c r="K9" s="22">
        <f>VLOOKUP(B9,'Employee IDs with Pay Rate'!$B$3:$C$22,2)</f>
        <v>25.33</v>
      </c>
      <c r="L9" s="22">
        <f t="shared" si="1"/>
        <v>949.87499999999989</v>
      </c>
      <c r="M9" s="15"/>
      <c r="N9" s="15"/>
      <c r="O9" s="15"/>
    </row>
    <row r="10" spans="2:15" ht="18" customHeight="1" x14ac:dyDescent="0.2">
      <c r="B10" s="23"/>
      <c r="C10" s="23"/>
      <c r="D10" s="23"/>
      <c r="E10" s="23"/>
      <c r="F10" s="23"/>
      <c r="G10" s="23"/>
      <c r="H10" s="23"/>
      <c r="I10" s="23"/>
      <c r="J10" s="21" t="e">
        <f>VLOOKUP(C10,'Shift Data'!$B$3:$E$20,4)+VLOOKUP(D10,'Shift Data'!$B$3:$E$20,4)+VLOOKUP(E10,'Shift Data'!$B$3:$E$20,4)+VLOOKUP(F10,'Shift Data'!$B$3:$E$20,4)+VLOOKUP(G10,'Shift Data'!$B$3:$E$20,4)+VLOOKUP(H10,'Shift Data'!$B$3:$E$20,2)+VLOOKUP(I10,'Shift Data'!$B$3:$E$20,2)</f>
        <v>#N/A</v>
      </c>
      <c r="K10" s="22" t="e">
        <f>VLOOKUP(B10,'Employee IDs with Pay Rate'!$B$3:$C$22,2)</f>
        <v>#N/A</v>
      </c>
      <c r="L10" s="22" t="e">
        <f t="shared" si="1"/>
        <v>#N/A</v>
      </c>
      <c r="M10" s="15"/>
      <c r="N10" s="15"/>
      <c r="O10" s="15"/>
    </row>
    <row r="11" spans="2:15" ht="18" customHeight="1" x14ac:dyDescent="0.2">
      <c r="B11" s="23"/>
      <c r="C11" s="23"/>
      <c r="D11" s="23"/>
      <c r="E11" s="23"/>
      <c r="F11" s="23"/>
      <c r="G11" s="23"/>
      <c r="H11" s="23"/>
      <c r="I11" s="23"/>
      <c r="J11" s="21" t="e">
        <f>VLOOKUP(C11,'Shift Data'!$B$3:$E$20,4)+VLOOKUP(D11,'Shift Data'!$B$3:$E$20,4)+VLOOKUP(E11,'Shift Data'!$B$3:$E$20,4)+VLOOKUP(F11,'Shift Data'!$B$3:$E$20,4)+VLOOKUP(G11,'Shift Data'!$B$3:$E$20,4)+VLOOKUP(H11,'Shift Data'!$B$3:$E$20,2)+VLOOKUP(I11,'Shift Data'!$B$3:$E$20,2)</f>
        <v>#N/A</v>
      </c>
      <c r="K11" s="22" t="e">
        <f>VLOOKUP(B11,'Employee IDs with Pay Rate'!$B$3:$C$22,2)</f>
        <v>#N/A</v>
      </c>
      <c r="L11" s="22" t="e">
        <f t="shared" si="1"/>
        <v>#N/A</v>
      </c>
      <c r="M11" s="15"/>
      <c r="N11" s="15"/>
      <c r="O11" s="15"/>
    </row>
    <row r="12" spans="2:15" ht="18" customHeight="1" x14ac:dyDescent="0.2">
      <c r="B12" s="23"/>
      <c r="C12" s="23"/>
      <c r="D12" s="23"/>
      <c r="E12" s="23"/>
      <c r="F12" s="23"/>
      <c r="G12" s="23"/>
      <c r="H12" s="23"/>
      <c r="I12" s="23"/>
      <c r="J12" s="21" t="e">
        <f>VLOOKUP(C12,'Shift Data'!$B$3:$E$20,4)+VLOOKUP(D12,'Shift Data'!$B$3:$E$20,4)+VLOOKUP(E12,'Shift Data'!$B$3:$E$20,4)+VLOOKUP(F12,'Shift Data'!$B$3:$E$20,4)+VLOOKUP(G12,'Shift Data'!$B$3:$E$20,4)+VLOOKUP(H12,'Shift Data'!$B$3:$E$20,2)+VLOOKUP(I12,'Shift Data'!$B$3:$E$20,2)</f>
        <v>#N/A</v>
      </c>
      <c r="K12" s="22" t="e">
        <f>VLOOKUP(B12,'Employee IDs with Pay Rate'!$B$3:$C$22,2)</f>
        <v>#N/A</v>
      </c>
      <c r="L12" s="22" t="e">
        <f t="shared" si="1"/>
        <v>#N/A</v>
      </c>
      <c r="M12" s="15"/>
      <c r="N12" s="15"/>
      <c r="O12" s="15"/>
    </row>
    <row r="13" spans="2:15" ht="18" customHeight="1" x14ac:dyDescent="0.2">
      <c r="B13" s="23"/>
      <c r="C13" s="23"/>
      <c r="D13" s="23"/>
      <c r="E13" s="23"/>
      <c r="F13" s="23"/>
      <c r="G13" s="23"/>
      <c r="H13" s="23"/>
      <c r="I13" s="23"/>
      <c r="J13" s="21" t="e">
        <f>VLOOKUP(C13,'Shift Data'!$B$3:$E$20,4)+VLOOKUP(D13,'Shift Data'!$B$3:$E$20,4)+VLOOKUP(E13,'Shift Data'!$B$3:$E$20,4)+VLOOKUP(F13,'Shift Data'!$B$3:$E$20,4)+VLOOKUP(G13,'Shift Data'!$B$3:$E$20,4)+VLOOKUP(H13,'Shift Data'!$B$3:$E$20,2)+VLOOKUP(I13,'Shift Data'!$B$3:$E$20,2)</f>
        <v>#N/A</v>
      </c>
      <c r="K13" s="22" t="e">
        <f>VLOOKUP(B13,'Employee IDs with Pay Rate'!$B$3:$C$22,2)</f>
        <v>#N/A</v>
      </c>
      <c r="L13" s="22" t="e">
        <f t="shared" si="1"/>
        <v>#N/A</v>
      </c>
      <c r="M13" s="15"/>
      <c r="N13" s="15"/>
      <c r="O13" s="15"/>
    </row>
    <row r="14" spans="2:15" ht="18" customHeight="1" x14ac:dyDescent="0.2">
      <c r="B14" s="23"/>
      <c r="C14" s="23"/>
      <c r="D14" s="23"/>
      <c r="E14" s="23"/>
      <c r="F14" s="23"/>
      <c r="G14" s="23"/>
      <c r="H14" s="23"/>
      <c r="I14" s="23"/>
      <c r="J14" s="21" t="e">
        <f>VLOOKUP(C14,'Shift Data'!$B$3:$E$20,4)+VLOOKUP(D14,'Shift Data'!$B$3:$E$20,4)+VLOOKUP(E14,'Shift Data'!$B$3:$E$20,4)+VLOOKUP(F14,'Shift Data'!$B$3:$E$20,4)+VLOOKUP(G14,'Shift Data'!$B$3:$E$20,4)+VLOOKUP(H14,'Shift Data'!$B$3:$E$20,2)+VLOOKUP(I14,'Shift Data'!$B$3:$E$20,2)</f>
        <v>#N/A</v>
      </c>
      <c r="K14" s="22" t="e">
        <f>VLOOKUP(B14,'Employee IDs with Pay Rate'!$B$3:$C$22,2)</f>
        <v>#N/A</v>
      </c>
      <c r="L14" s="22" t="e">
        <f t="shared" si="1"/>
        <v>#N/A</v>
      </c>
      <c r="M14" s="15"/>
      <c r="N14" s="15"/>
      <c r="O14" s="15"/>
    </row>
    <row r="15" spans="2:15" ht="18" customHeight="1" x14ac:dyDescent="0.2">
      <c r="B15" s="23"/>
      <c r="C15" s="23"/>
      <c r="D15" s="23"/>
      <c r="E15" s="23"/>
      <c r="F15" s="23"/>
      <c r="G15" s="23"/>
      <c r="H15" s="23"/>
      <c r="I15" s="23"/>
      <c r="J15" s="21" t="e">
        <f>VLOOKUP(C15,'Shift Data'!$B$3:$E$20,4)+VLOOKUP(D15,'Shift Data'!$B$3:$E$20,4)+VLOOKUP(E15,'Shift Data'!$B$3:$E$20,4)+VLOOKUP(F15,'Shift Data'!$B$3:$E$20,4)+VLOOKUP(G15,'Shift Data'!$B$3:$E$20,4)+VLOOKUP(H15,'Shift Data'!$B$3:$E$20,2)+VLOOKUP(I15,'Shift Data'!$B$3:$E$20,2)</f>
        <v>#N/A</v>
      </c>
      <c r="K15" s="22" t="e">
        <f>VLOOKUP(B15,'Employee IDs with Pay Rate'!$B$3:$C$22,2)</f>
        <v>#N/A</v>
      </c>
      <c r="L15" s="22" t="e">
        <f t="shared" si="1"/>
        <v>#N/A</v>
      </c>
      <c r="M15" s="15"/>
      <c r="N15" s="15"/>
      <c r="O15" s="15"/>
    </row>
    <row r="16" spans="2:15" ht="18" customHeight="1" x14ac:dyDescent="0.2">
      <c r="B16" s="23"/>
      <c r="C16" s="23"/>
      <c r="D16" s="23"/>
      <c r="E16" s="23"/>
      <c r="F16" s="23"/>
      <c r="G16" s="23"/>
      <c r="H16" s="23"/>
      <c r="I16" s="23"/>
      <c r="J16" s="21" t="e">
        <f>VLOOKUP(C16,'Shift Data'!$B$3:$E$20,4)+VLOOKUP(D16,'Shift Data'!$B$3:$E$20,4)+VLOOKUP(E16,'Shift Data'!$B$3:$E$20,4)+VLOOKUP(F16,'Shift Data'!$B$3:$E$20,4)+VLOOKUP(G16,'Shift Data'!$B$3:$E$20,4)+VLOOKUP(H16,'Shift Data'!$B$3:$E$20,2)+VLOOKUP(I16,'Shift Data'!$B$3:$E$20,2)</f>
        <v>#N/A</v>
      </c>
      <c r="K16" s="22" t="e">
        <f>VLOOKUP(B16,'Employee IDs with Pay Rate'!$B$3:$C$22,2)</f>
        <v>#N/A</v>
      </c>
      <c r="L16" s="22" t="e">
        <f t="shared" si="1"/>
        <v>#N/A</v>
      </c>
      <c r="M16" s="15"/>
      <c r="N16" s="15"/>
      <c r="O16" s="15"/>
    </row>
    <row r="17" spans="2:15" ht="18" customHeight="1" x14ac:dyDescent="0.2">
      <c r="B17" s="23"/>
      <c r="C17" s="23"/>
      <c r="D17" s="23"/>
      <c r="E17" s="23"/>
      <c r="F17" s="23"/>
      <c r="G17" s="23"/>
      <c r="H17" s="23"/>
      <c r="I17" s="23"/>
      <c r="J17" s="21" t="e">
        <f>VLOOKUP(C17,'Shift Data'!$B$3:$E$20,4)+VLOOKUP(D17,'Shift Data'!$B$3:$E$20,4)+VLOOKUP(E17,'Shift Data'!$B$3:$E$20,4)+VLOOKUP(F17,'Shift Data'!$B$3:$E$20,4)+VLOOKUP(G17,'Shift Data'!$B$3:$E$20,4)+VLOOKUP(H17,'Shift Data'!$B$3:$E$20,2)+VLOOKUP(I17,'Shift Data'!$B$3:$E$20,2)</f>
        <v>#N/A</v>
      </c>
      <c r="K17" s="22" t="e">
        <f>VLOOKUP(B17,'Employee IDs with Pay Rate'!$B$3:$C$22,2)</f>
        <v>#N/A</v>
      </c>
      <c r="L17" s="22" t="e">
        <f t="shared" si="1"/>
        <v>#N/A</v>
      </c>
      <c r="M17" s="15"/>
      <c r="N17" s="15"/>
      <c r="O17" s="15"/>
    </row>
    <row r="18" spans="2:15" ht="18" customHeight="1" x14ac:dyDescent="0.2">
      <c r="B18" s="23"/>
      <c r="C18" s="23"/>
      <c r="D18" s="23"/>
      <c r="E18" s="23"/>
      <c r="F18" s="23"/>
      <c r="G18" s="23"/>
      <c r="H18" s="23"/>
      <c r="I18" s="23"/>
      <c r="J18" s="21" t="e">
        <f>VLOOKUP(C18,'Shift Data'!$B$3:$E$20,4)+VLOOKUP(D18,'Shift Data'!$B$3:$E$20,4)+VLOOKUP(E18,'Shift Data'!$B$3:$E$20,4)+VLOOKUP(F18,'Shift Data'!$B$3:$E$20,4)+VLOOKUP(G18,'Shift Data'!$B$3:$E$20,4)+VLOOKUP(H18,'Shift Data'!$B$3:$E$20,2)+VLOOKUP(I18,'Shift Data'!$B$3:$E$20,2)</f>
        <v>#N/A</v>
      </c>
      <c r="K18" s="22" t="e">
        <f>VLOOKUP(B18,'Employee IDs with Pay Rate'!$B$3:$C$22,2)</f>
        <v>#N/A</v>
      </c>
      <c r="L18" s="22" t="e">
        <f t="shared" si="1"/>
        <v>#N/A</v>
      </c>
      <c r="M18" s="15"/>
      <c r="N18" s="15"/>
      <c r="O18" s="15"/>
    </row>
    <row r="19" spans="2:15" ht="18" customHeight="1" x14ac:dyDescent="0.2">
      <c r="B19" s="23"/>
      <c r="C19" s="23"/>
      <c r="D19" s="23"/>
      <c r="E19" s="23"/>
      <c r="F19" s="23"/>
      <c r="G19" s="23"/>
      <c r="H19" s="23"/>
      <c r="I19" s="23"/>
      <c r="J19" s="21" t="e">
        <f>VLOOKUP(C19,'Shift Data'!$B$3:$E$20,4)+VLOOKUP(D19,'Shift Data'!$B$3:$E$20,4)+VLOOKUP(E19,'Shift Data'!$B$3:$E$20,4)+VLOOKUP(F19,'Shift Data'!$B$3:$E$20,4)+VLOOKUP(G19,'Shift Data'!$B$3:$E$20,4)+VLOOKUP(H19,'Shift Data'!$B$3:$E$20,2)+VLOOKUP(I19,'Shift Data'!$B$3:$E$20,2)</f>
        <v>#N/A</v>
      </c>
      <c r="K19" s="22" t="e">
        <f>VLOOKUP(B19,'Employee IDs with Pay Rate'!$B$3:$C$22,2)</f>
        <v>#N/A</v>
      </c>
      <c r="L19" s="22" t="e">
        <f t="shared" si="1"/>
        <v>#N/A</v>
      </c>
      <c r="M19" s="15"/>
      <c r="N19" s="15"/>
      <c r="O19" s="15"/>
    </row>
    <row r="20" spans="2:15" ht="18" customHeight="1" x14ac:dyDescent="0.2">
      <c r="B20" s="23"/>
      <c r="C20" s="23"/>
      <c r="D20" s="23"/>
      <c r="E20" s="23"/>
      <c r="F20" s="23"/>
      <c r="G20" s="23"/>
      <c r="H20" s="23"/>
      <c r="I20" s="23"/>
      <c r="J20" s="21" t="e">
        <f>VLOOKUP(C20,'Shift Data'!$B$3:$E$20,4)+VLOOKUP(D20,'Shift Data'!$B$3:$E$20,4)+VLOOKUP(E20,'Shift Data'!$B$3:$E$20,4)+VLOOKUP(F20,'Shift Data'!$B$3:$E$20,4)+VLOOKUP(G20,'Shift Data'!$B$3:$E$20,4)+VLOOKUP(H20,'Shift Data'!$B$3:$E$20,2)+VLOOKUP(I20,'Shift Data'!$B$3:$E$20,2)</f>
        <v>#N/A</v>
      </c>
      <c r="K20" s="22" t="e">
        <f>VLOOKUP(B20,'Employee IDs with Pay Rate'!$B$3:$C$22,2)</f>
        <v>#N/A</v>
      </c>
      <c r="L20" s="22" t="e">
        <f t="shared" si="1"/>
        <v>#N/A</v>
      </c>
      <c r="M20" s="15"/>
      <c r="N20" s="15"/>
      <c r="O20" s="15"/>
    </row>
    <row r="21" spans="2:15" s="4" customFormat="1" ht="25" customHeight="1" x14ac:dyDescent="0.2">
      <c r="B21" s="19"/>
      <c r="C21" s="19"/>
      <c r="D21" s="19"/>
      <c r="E21" s="19"/>
      <c r="F21" s="19"/>
      <c r="G21" s="19"/>
      <c r="H21" s="19"/>
      <c r="I21" s="19"/>
      <c r="J21" s="32" t="s">
        <v>29</v>
      </c>
      <c r="K21" s="32"/>
      <c r="L21" s="22">
        <f>SUM(L6:L9)</f>
        <v>3081.5750000000003</v>
      </c>
      <c r="M21" s="18"/>
      <c r="N21" s="18"/>
      <c r="O21" s="18"/>
    </row>
    <row r="22" spans="2:15" ht="16" customHeight="1" x14ac:dyDescent="0.2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2:15" ht="62" customHeight="1" x14ac:dyDescent="0.2">
      <c r="B23" s="34" t="s">
        <v>31</v>
      </c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15"/>
      <c r="N23" s="15"/>
      <c r="O23" s="15"/>
    </row>
    <row r="24" spans="2:15" x14ac:dyDescent="0.2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2:15" x14ac:dyDescent="0.2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2:15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2:15" x14ac:dyDescent="0.2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2:15" x14ac:dyDescent="0.2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2:15" x14ac:dyDescent="0.2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2:15" x14ac:dyDescent="0.2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2:15" x14ac:dyDescent="0.2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2:15" x14ac:dyDescent="0.2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2:15" x14ac:dyDescent="0.2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2:15" x14ac:dyDescent="0.2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2:15" x14ac:dyDescent="0.2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2:15" x14ac:dyDescent="0.2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2:15" x14ac:dyDescent="0.2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2:15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2:15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2:15" x14ac:dyDescent="0.2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2:15" x14ac:dyDescent="0.2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2:15" x14ac:dyDescent="0.2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2:15" x14ac:dyDescent="0.2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2:15" x14ac:dyDescent="0.2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2:15" x14ac:dyDescent="0.2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2:15" x14ac:dyDescent="0.2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2:15" x14ac:dyDescent="0.2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2:15" x14ac:dyDescent="0.2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2:15" x14ac:dyDescent="0.2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2:15" x14ac:dyDescent="0.2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2:15" x14ac:dyDescent="0.2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2:15" x14ac:dyDescent="0.2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  <row r="53" spans="2:15" x14ac:dyDescent="0.2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</row>
    <row r="54" spans="2:15" x14ac:dyDescent="0.2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  <row r="55" spans="2:15" x14ac:dyDescent="0.2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</row>
    <row r="56" spans="2:15" x14ac:dyDescent="0.2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</row>
    <row r="57" spans="2:15" x14ac:dyDescent="0.2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</row>
    <row r="58" spans="2:15" x14ac:dyDescent="0.2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</row>
    <row r="59" spans="2:15" x14ac:dyDescent="0.2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</row>
    <row r="60" spans="2:15" x14ac:dyDescent="0.2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</row>
    <row r="61" spans="2:15" x14ac:dyDescent="0.2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</row>
  </sheetData>
  <mergeCells count="6">
    <mergeCell ref="B23:L23"/>
    <mergeCell ref="J21:K21"/>
    <mergeCell ref="B4:B5"/>
    <mergeCell ref="J4:J5"/>
    <mergeCell ref="K4:K5"/>
    <mergeCell ref="L4:L5"/>
  </mergeCells>
  <phoneticPr fontId="3" type="noConversion"/>
  <hyperlinks>
    <hyperlink ref="B23:L23" r:id="rId1" display="CLICK HERE TO CREATE WEEKLY EMPLOYEE SCHEDULE TEMPLATES IN SMARTSHEET" xr:uid="{04998F3E-8138-C84A-A7C2-26F3A22B4767}"/>
  </hyperlinks>
  <pageMargins left="0.7" right="0.7" top="0.75" bottom="0.75" header="0.3" footer="0.3"/>
  <ignoredErrors>
    <ignoredError sqref="J10:L10 K11:L20 J11:J20" evalError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'Employee IDs with Pay Rate'!$B$3:$B$22</xm:f>
          </x14:formula1>
          <xm:sqref>B6:B20</xm:sqref>
        </x14:dataValidation>
        <x14:dataValidation type="list" allowBlank="1" showInputMessage="1" showErrorMessage="1" xr:uid="{00000000-0002-0000-0000-000001000000}">
          <x14:formula1>
            <xm:f>'Shift Data'!$B$3:$B$20</xm:f>
          </x14:formula1>
          <xm:sqref>C6:I20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34998626667073579"/>
  </sheetPr>
  <dimension ref="B2:E29"/>
  <sheetViews>
    <sheetView showGridLines="0" workbookViewId="0">
      <selection activeCell="E13" sqref="E13"/>
    </sheetView>
  </sheetViews>
  <sheetFormatPr baseColWidth="10" defaultColWidth="10.83203125" defaultRowHeight="16" x14ac:dyDescent="0.2"/>
  <cols>
    <col min="1" max="1" width="3.33203125" style="1" customWidth="1"/>
    <col min="2" max="2" width="19.5" style="1" customWidth="1"/>
    <col min="3" max="5" width="12" style="1" customWidth="1"/>
    <col min="6" max="6" width="3.33203125" style="1" customWidth="1"/>
    <col min="7" max="16384" width="10.83203125" style="1"/>
  </cols>
  <sheetData>
    <row r="2" spans="2:5" ht="18" customHeight="1" x14ac:dyDescent="0.2">
      <c r="B2" s="9" t="s">
        <v>26</v>
      </c>
      <c r="C2" s="9" t="s">
        <v>11</v>
      </c>
      <c r="D2" s="9" t="s">
        <v>12</v>
      </c>
      <c r="E2" s="9" t="s">
        <v>9</v>
      </c>
    </row>
    <row r="3" spans="2:5" ht="18" customHeight="1" x14ac:dyDescent="0.2">
      <c r="B3" s="5" t="s">
        <v>14</v>
      </c>
      <c r="C3" s="6">
        <v>0.5</v>
      </c>
      <c r="D3" s="6">
        <v>0.83333333333333337</v>
      </c>
      <c r="E3" s="7">
        <v>8</v>
      </c>
    </row>
    <row r="4" spans="2:5" ht="18" customHeight="1" x14ac:dyDescent="0.2">
      <c r="B4" s="5" t="s">
        <v>13</v>
      </c>
      <c r="C4" s="6">
        <v>0.33333333333333331</v>
      </c>
      <c r="D4" s="6">
        <v>0.66666666666666663</v>
      </c>
      <c r="E4" s="7">
        <v>8</v>
      </c>
    </row>
    <row r="5" spans="2:5" ht="18" customHeight="1" x14ac:dyDescent="0.2">
      <c r="B5" s="5" t="s">
        <v>15</v>
      </c>
      <c r="C5" s="6">
        <v>0.66666666666666663</v>
      </c>
      <c r="D5" s="6">
        <v>0</v>
      </c>
      <c r="E5" s="7">
        <v>8</v>
      </c>
    </row>
    <row r="6" spans="2:5" ht="18" customHeight="1" x14ac:dyDescent="0.2">
      <c r="B6" s="5" t="s">
        <v>17</v>
      </c>
      <c r="C6" s="6">
        <v>0.33333333333333331</v>
      </c>
      <c r="D6" s="6">
        <v>0.5</v>
      </c>
      <c r="E6" s="7">
        <v>4</v>
      </c>
    </row>
    <row r="7" spans="2:5" ht="18" customHeight="1" x14ac:dyDescent="0.2">
      <c r="B7" s="5" t="s">
        <v>16</v>
      </c>
      <c r="C7" s="6">
        <v>0</v>
      </c>
      <c r="D7" s="6">
        <v>0.33333333333333331</v>
      </c>
      <c r="E7" s="7">
        <v>8</v>
      </c>
    </row>
    <row r="8" spans="2:5" ht="18" customHeight="1" x14ac:dyDescent="0.2">
      <c r="B8" s="5" t="s">
        <v>18</v>
      </c>
      <c r="C8" s="6">
        <v>0.66666666666666663</v>
      </c>
      <c r="D8" s="6">
        <v>0.89583333333333337</v>
      </c>
      <c r="E8" s="7">
        <v>5.5</v>
      </c>
    </row>
    <row r="9" spans="2:5" ht="18" customHeight="1" x14ac:dyDescent="0.2">
      <c r="B9" s="5" t="s">
        <v>19</v>
      </c>
      <c r="C9" s="6">
        <v>0.33333333333333331</v>
      </c>
      <c r="D9" s="6">
        <v>0.66666666666666663</v>
      </c>
      <c r="E9" s="7">
        <v>8</v>
      </c>
    </row>
    <row r="10" spans="2:5" ht="18" customHeight="1" x14ac:dyDescent="0.2">
      <c r="B10" s="5" t="s">
        <v>28</v>
      </c>
      <c r="C10" s="6"/>
      <c r="D10" s="6"/>
      <c r="E10" s="7" t="s">
        <v>32</v>
      </c>
    </row>
    <row r="11" spans="2:5" ht="18" customHeight="1" x14ac:dyDescent="0.2">
      <c r="B11" s="5"/>
      <c r="C11" s="6"/>
      <c r="D11" s="6"/>
      <c r="E11" s="7"/>
    </row>
    <row r="12" spans="2:5" ht="18" customHeight="1" x14ac:dyDescent="0.2">
      <c r="B12" s="5"/>
      <c r="C12" s="6"/>
      <c r="D12" s="6"/>
      <c r="E12" s="7"/>
    </row>
    <row r="13" spans="2:5" ht="18" customHeight="1" x14ac:dyDescent="0.2">
      <c r="B13" s="5"/>
      <c r="C13" s="6"/>
      <c r="D13" s="6"/>
      <c r="E13" s="7"/>
    </row>
    <row r="14" spans="2:5" ht="18" customHeight="1" x14ac:dyDescent="0.2">
      <c r="B14" s="5"/>
      <c r="C14" s="6"/>
      <c r="D14" s="6"/>
      <c r="E14" s="7"/>
    </row>
    <row r="15" spans="2:5" ht="18" customHeight="1" x14ac:dyDescent="0.2">
      <c r="B15" s="5"/>
      <c r="C15" s="6"/>
      <c r="D15" s="6"/>
      <c r="E15" s="7"/>
    </row>
    <row r="16" spans="2:5" ht="18" customHeight="1" x14ac:dyDescent="0.2">
      <c r="B16" s="5"/>
      <c r="C16" s="6"/>
      <c r="D16" s="6"/>
      <c r="E16" s="7"/>
    </row>
    <row r="17" spans="2:5" ht="18" customHeight="1" x14ac:dyDescent="0.2">
      <c r="B17" s="5"/>
      <c r="C17" s="6"/>
      <c r="D17" s="6"/>
      <c r="E17" s="7"/>
    </row>
    <row r="18" spans="2:5" ht="18" customHeight="1" x14ac:dyDescent="0.2">
      <c r="B18" s="5"/>
      <c r="C18" s="6"/>
      <c r="D18" s="6"/>
      <c r="E18" s="7"/>
    </row>
    <row r="19" spans="2:5" ht="18" customHeight="1" x14ac:dyDescent="0.2">
      <c r="B19" s="5"/>
      <c r="C19" s="6"/>
      <c r="D19" s="6"/>
      <c r="E19" s="7"/>
    </row>
    <row r="20" spans="2:5" ht="18" customHeight="1" x14ac:dyDescent="0.2">
      <c r="B20" s="5"/>
      <c r="C20" s="6"/>
      <c r="D20" s="6"/>
      <c r="E20" s="7"/>
    </row>
    <row r="21" spans="2:5" x14ac:dyDescent="0.2">
      <c r="B21" s="8"/>
      <c r="C21" s="8"/>
      <c r="D21" s="8"/>
      <c r="E21" s="8"/>
    </row>
    <row r="22" spans="2:5" x14ac:dyDescent="0.2">
      <c r="B22" s="8"/>
      <c r="C22" s="8"/>
      <c r="D22" s="8"/>
      <c r="E22" s="8"/>
    </row>
    <row r="23" spans="2:5" x14ac:dyDescent="0.2">
      <c r="B23" s="8"/>
      <c r="C23" s="8"/>
      <c r="D23" s="8"/>
      <c r="E23" s="8"/>
    </row>
    <row r="24" spans="2:5" x14ac:dyDescent="0.2">
      <c r="B24" s="8"/>
      <c r="C24" s="8"/>
      <c r="D24" s="8"/>
      <c r="E24" s="8"/>
    </row>
    <row r="25" spans="2:5" x14ac:dyDescent="0.2">
      <c r="B25" s="8"/>
      <c r="C25" s="8"/>
      <c r="D25" s="8"/>
      <c r="E25" s="8"/>
    </row>
    <row r="26" spans="2:5" x14ac:dyDescent="0.2">
      <c r="B26" s="8"/>
      <c r="C26" s="8"/>
      <c r="D26" s="8"/>
      <c r="E26" s="8"/>
    </row>
    <row r="27" spans="2:5" x14ac:dyDescent="0.2">
      <c r="B27" s="8"/>
      <c r="C27" s="8"/>
      <c r="D27" s="8"/>
      <c r="E27" s="8"/>
    </row>
    <row r="28" spans="2:5" x14ac:dyDescent="0.2">
      <c r="B28" s="8"/>
      <c r="C28" s="8"/>
      <c r="D28" s="8"/>
      <c r="E28" s="8"/>
    </row>
    <row r="29" spans="2:5" x14ac:dyDescent="0.2">
      <c r="B29" s="8"/>
      <c r="C29" s="8"/>
      <c r="D29" s="8"/>
      <c r="E29" s="8"/>
    </row>
  </sheetData>
  <autoFilter ref="B2:E10" xr:uid="{E3AB3BBA-BD82-4BAB-B49F-3B87903DBBB0}"/>
  <sortState ref="B2:E19">
    <sortCondition ref="B2:B1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499984740745262"/>
  </sheetPr>
  <dimension ref="B2:L29"/>
  <sheetViews>
    <sheetView showGridLines="0" workbookViewId="0">
      <selection activeCell="B3" sqref="B3"/>
    </sheetView>
  </sheetViews>
  <sheetFormatPr baseColWidth="10" defaultColWidth="11.1640625" defaultRowHeight="16" x14ac:dyDescent="0.2"/>
  <cols>
    <col min="1" max="1" width="3.33203125" customWidth="1"/>
    <col min="2" max="2" width="25" customWidth="1"/>
    <col min="3" max="3" width="20.33203125" customWidth="1"/>
    <col min="4" max="4" width="3.33203125" customWidth="1"/>
    <col min="6" max="6" width="20.5" customWidth="1"/>
    <col min="7" max="7" width="15.5" customWidth="1"/>
    <col min="8" max="10" width="6.1640625" customWidth="1"/>
    <col min="11" max="11" width="6.6640625" customWidth="1"/>
    <col min="12" max="12" width="10.6640625" customWidth="1"/>
    <col min="13" max="13" width="16.33203125" bestFit="1" customWidth="1"/>
    <col min="14" max="14" width="10.1640625" customWidth="1"/>
    <col min="15" max="15" width="8.83203125" customWidth="1"/>
    <col min="16" max="16" width="11.33203125" bestFit="1" customWidth="1"/>
    <col min="17" max="17" width="10.6640625" customWidth="1"/>
  </cols>
  <sheetData>
    <row r="2" spans="2:12" ht="18" customHeight="1" x14ac:dyDescent="0.2">
      <c r="B2" s="10" t="s">
        <v>24</v>
      </c>
      <c r="C2" s="10" t="s">
        <v>25</v>
      </c>
    </row>
    <row r="3" spans="2:12" ht="18" customHeight="1" x14ac:dyDescent="0.2">
      <c r="B3" s="5" t="s">
        <v>20</v>
      </c>
      <c r="C3" s="11">
        <v>23.14</v>
      </c>
    </row>
    <row r="4" spans="2:12" ht="18" customHeight="1" x14ac:dyDescent="0.2">
      <c r="B4" s="5" t="s">
        <v>21</v>
      </c>
      <c r="C4" s="11">
        <v>17.16</v>
      </c>
    </row>
    <row r="5" spans="2:12" ht="18" customHeight="1" x14ac:dyDescent="0.2">
      <c r="B5" s="5" t="s">
        <v>23</v>
      </c>
      <c r="C5" s="11">
        <v>25.33</v>
      </c>
    </row>
    <row r="6" spans="2:12" ht="18" customHeight="1" x14ac:dyDescent="0.2">
      <c r="B6" s="5" t="s">
        <v>22</v>
      </c>
      <c r="C6" s="11">
        <v>32.42</v>
      </c>
    </row>
    <row r="7" spans="2:12" ht="18" customHeight="1" x14ac:dyDescent="0.2">
      <c r="B7" s="5"/>
      <c r="C7" s="11"/>
    </row>
    <row r="8" spans="2:12" ht="18" customHeight="1" x14ac:dyDescent="0.2">
      <c r="B8" s="5"/>
      <c r="C8" s="11"/>
    </row>
    <row r="9" spans="2:12" ht="18" customHeight="1" x14ac:dyDescent="0.2">
      <c r="B9" s="5"/>
      <c r="C9" s="11"/>
    </row>
    <row r="10" spans="2:12" ht="18" customHeight="1" x14ac:dyDescent="0.2">
      <c r="B10" s="5"/>
      <c r="C10" s="11"/>
    </row>
    <row r="11" spans="2:12" ht="18" customHeight="1" x14ac:dyDescent="0.2">
      <c r="B11" s="5"/>
      <c r="C11" s="11"/>
      <c r="F11" s="2"/>
      <c r="G11" s="3"/>
      <c r="H11" s="3"/>
      <c r="I11" s="3"/>
      <c r="J11" s="3"/>
      <c r="K11" s="3"/>
      <c r="L11" s="3"/>
    </row>
    <row r="12" spans="2:12" ht="18" customHeight="1" x14ac:dyDescent="0.2">
      <c r="B12" s="5"/>
      <c r="C12" s="11"/>
      <c r="F12" s="2"/>
      <c r="G12" s="3"/>
      <c r="H12" s="3"/>
      <c r="I12" s="3"/>
      <c r="J12" s="3"/>
      <c r="K12" s="3"/>
      <c r="L12" s="3"/>
    </row>
    <row r="13" spans="2:12" ht="18" customHeight="1" x14ac:dyDescent="0.2">
      <c r="B13" s="5"/>
      <c r="C13" s="11"/>
      <c r="F13" s="2"/>
      <c r="G13" s="3"/>
      <c r="H13" s="3"/>
      <c r="I13" s="3"/>
      <c r="J13" s="3"/>
      <c r="K13" s="3"/>
      <c r="L13" s="3"/>
    </row>
    <row r="14" spans="2:12" ht="18" customHeight="1" x14ac:dyDescent="0.2">
      <c r="B14" s="12"/>
      <c r="C14" s="13"/>
      <c r="F14" s="2"/>
      <c r="G14" s="3"/>
      <c r="H14" s="3"/>
      <c r="I14" s="3"/>
      <c r="J14" s="3"/>
      <c r="K14" s="3"/>
      <c r="L14" s="3"/>
    </row>
    <row r="15" spans="2:12" ht="18" customHeight="1" x14ac:dyDescent="0.2">
      <c r="B15" s="5"/>
      <c r="C15" s="11"/>
      <c r="F15" s="2"/>
      <c r="G15" s="3"/>
      <c r="H15" s="3"/>
      <c r="I15" s="3"/>
      <c r="J15" s="3"/>
      <c r="K15" s="3"/>
      <c r="L15" s="3"/>
    </row>
    <row r="16" spans="2:12" ht="18" customHeight="1" x14ac:dyDescent="0.2">
      <c r="B16" s="5"/>
      <c r="C16" s="11"/>
      <c r="F16" s="2"/>
      <c r="G16" s="3"/>
      <c r="H16" s="3"/>
      <c r="I16" s="3"/>
      <c r="J16" s="3"/>
      <c r="K16" s="3"/>
      <c r="L16" s="3"/>
    </row>
    <row r="17" spans="2:3" ht="18" customHeight="1" x14ac:dyDescent="0.2">
      <c r="B17" s="5"/>
      <c r="C17" s="11"/>
    </row>
    <row r="18" spans="2:3" ht="18" customHeight="1" x14ac:dyDescent="0.2">
      <c r="B18" s="5"/>
      <c r="C18" s="11"/>
    </row>
    <row r="19" spans="2:3" ht="18" customHeight="1" x14ac:dyDescent="0.2">
      <c r="B19" s="5"/>
      <c r="C19" s="11"/>
    </row>
    <row r="20" spans="2:3" ht="18" customHeight="1" x14ac:dyDescent="0.2">
      <c r="B20" s="5"/>
      <c r="C20" s="11"/>
    </row>
    <row r="21" spans="2:3" ht="18" customHeight="1" x14ac:dyDescent="0.2">
      <c r="B21" s="5"/>
      <c r="C21" s="11"/>
    </row>
    <row r="22" spans="2:3" ht="18" customHeight="1" x14ac:dyDescent="0.2">
      <c r="B22" s="12"/>
      <c r="C22" s="13"/>
    </row>
    <row r="23" spans="2:3" x14ac:dyDescent="0.2">
      <c r="B23" s="14"/>
      <c r="C23" s="14"/>
    </row>
    <row r="24" spans="2:3" x14ac:dyDescent="0.2">
      <c r="B24" s="14"/>
      <c r="C24" s="14"/>
    </row>
    <row r="25" spans="2:3" x14ac:dyDescent="0.2">
      <c r="B25" s="14"/>
      <c r="C25" s="14"/>
    </row>
    <row r="26" spans="2:3" x14ac:dyDescent="0.2">
      <c r="B26" s="14"/>
      <c r="C26" s="14"/>
    </row>
    <row r="27" spans="2:3" x14ac:dyDescent="0.2">
      <c r="B27" s="14"/>
      <c r="C27" s="14"/>
    </row>
    <row r="28" spans="2:3" x14ac:dyDescent="0.2">
      <c r="B28" s="14"/>
      <c r="C28" s="14"/>
    </row>
    <row r="29" spans="2:3" x14ac:dyDescent="0.2">
      <c r="B29" s="14"/>
      <c r="C29" s="14"/>
    </row>
  </sheetData>
  <autoFilter ref="B2:C22" xr:uid="{00000000-0009-0000-0000-000002000000}"/>
  <sortState ref="B2:C21">
    <sortCondition ref="B2:B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Weekly Shift Schedule with Pay</vt:lpstr>
      <vt:lpstr>Shift Data</vt:lpstr>
      <vt:lpstr>Employee IDs with Pay 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Ramos</dc:creator>
  <cp:lastModifiedBy>Jill Knoepfel</cp:lastModifiedBy>
  <dcterms:created xsi:type="dcterms:W3CDTF">2016-04-04T05:31:21Z</dcterms:created>
  <dcterms:modified xsi:type="dcterms:W3CDTF">2018-03-22T18:43:50Z</dcterms:modified>
</cp:coreProperties>
</file>